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371" windowWidth="12120" windowHeight="9120" tabRatio="688" activeTab="0"/>
  </bookViews>
  <sheets>
    <sheet name="HOTEL LONE" sheetId="1" r:id="rId1"/>
  </sheets>
  <definedNames/>
  <calcPr fullCalcOnLoad="1"/>
</workbook>
</file>

<file path=xl/sharedStrings.xml><?xml version="1.0" encoding="utf-8"?>
<sst xmlns="http://schemas.openxmlformats.org/spreadsheetml/2006/main" count="122" uniqueCount="95">
  <si>
    <t>3.</t>
  </si>
  <si>
    <t>4.</t>
  </si>
  <si>
    <t>5.</t>
  </si>
  <si>
    <t>6.</t>
  </si>
  <si>
    <t xml:space="preserve"> </t>
  </si>
  <si>
    <t>1.</t>
  </si>
  <si>
    <t>2.</t>
  </si>
  <si>
    <t>7.</t>
  </si>
  <si>
    <t>8.</t>
  </si>
  <si>
    <t>9.</t>
  </si>
  <si>
    <t>10.</t>
  </si>
  <si>
    <t>11.</t>
  </si>
  <si>
    <t>12.</t>
  </si>
  <si>
    <t>kom</t>
  </si>
  <si>
    <t>15.</t>
  </si>
  <si>
    <t>16.</t>
  </si>
  <si>
    <t>17.</t>
  </si>
  <si>
    <t>18.</t>
  </si>
  <si>
    <t>19.</t>
  </si>
  <si>
    <t>20.</t>
  </si>
  <si>
    <t>met</t>
  </si>
  <si>
    <t xml:space="preserve">kom </t>
  </si>
  <si>
    <t>m</t>
  </si>
  <si>
    <t xml:space="preserve">SUSTAV OZVUČENJA I VIDEO PROJEKCIJE </t>
  </si>
  <si>
    <t xml:space="preserve">Dobava i montaža 24 kanalnog tonskog mixera 16 x mono mic./line ulaza, 4 x stereo ulaza, 6 x AUX sends , 4 x AUX return, 16 x insert, 4 x Grupe, Master izlaz, Monitor izlaz, 2 TRK ulaz/izlaz, SPX efekti, 3-band EQ, Phantom +48V, dimenzija 819 x 140 x 551 mm, težine 18,5 kg </t>
  </si>
  <si>
    <t>YAMAHA MG 2414FX</t>
  </si>
  <si>
    <t xml:space="preserve">BEYERDYNAMIC OPUS 654 + SDM 669 </t>
  </si>
  <si>
    <t xml:space="preserve">Dobava i montaža prijemnika za bežični mikrofon na frekventnom području ( 798 - 822 MHz ), za ugradnju u 19'' / 1HE kučište, 16 preprogramiranih UHF frekvencija, '' true diversity '' s pripadajućim antenama uz mogućnost spajanja vanjskih antena i bežičnog naglavnog mikrofona na frekventnom području  (798 – 822 MHz)  s dinamičkom kapsulom superkardioidne polarne karakteristike, 65 Hz – 16 kHz, 16 preprogramiranih frekvencija, integriran POP filter , 2 x 1,5V AA alkalna baterija, vrijeme neprekidnog rada min. 15 h. i bežičnog ručnog mikrofona na frekventnom području  (798 – 822 MHz)  s dinamičkom kapsulom superkardioidne polarne karakteristike, 65 Hz – 16 kHz, 16 preprogramiranih frekvencija, integriran POP filter , 2 x1,5V AA alkalna baterija, vrijeme neprekidnog rada min. 15 h. </t>
  </si>
  <si>
    <t>Dobava i montaža dinamičkog ručnog mikrofona kardioidne polarne karakteristike, frekventni raspon 50Hz - 15kHz</t>
  </si>
  <si>
    <t>SHURE SM 58</t>
  </si>
  <si>
    <t>SCHULZ MK 6</t>
  </si>
  <si>
    <t>SCHULZ RG 59 B/U</t>
  </si>
  <si>
    <t>Dobava i polaganje oklopljenog mikrofonskog kabela 2x0,2mm², kapacitivnost oklop/žila +/-130/75pF. Kabele položiti prema projektnoj dokumentaciji.</t>
  </si>
  <si>
    <t>Dobava i polaganje video/digitalnog kabela 75 Ώ, vanjskog presjeka kabela 6,2 mm, presjek jezgre 0,6mm², kapacitivnosti +/- 67pF mogućnost prenosa digitalnih video signala visoke rezolucije . Kabele položiti prema projektnoj dokumentaciji</t>
  </si>
  <si>
    <t>Dobava i polaganje 16 žilnog oklopljenog mikrofonskog multicore kabela, vanjski promjer kabela 22,5 mm . Kabele položiti prema projektnoj dokumentaciji.</t>
  </si>
  <si>
    <t>SCHULZ MUL 16S</t>
  </si>
  <si>
    <t>Dobava i polaganje FTP – CAT6 kabela dijelom u kabel trasu, a dijelom u PVC cijev  CS 20 . Kabele položiti prema projektnoj dokumentaciji.</t>
  </si>
  <si>
    <t xml:space="preserve">Dobava i montaža 19'' / 16 HE (600 x 600 mm) ormara na kotačima za ugradnju opreme sa pripadajućom popratnom opremom ( staklena vrata, police, paneli napajanja i slijepi paneli) </t>
  </si>
  <si>
    <t>DIGITUS DN-19-16U-6/6-ST</t>
  </si>
  <si>
    <t>SCHULZ MIC. STAND</t>
  </si>
  <si>
    <t xml:space="preserve">Dobava i montaža stagebox priključne kutije sa 16 XLR tonskih priključnica </t>
  </si>
  <si>
    <t>SCHULZ STB 2P</t>
  </si>
  <si>
    <t>Dobava i polaganje 4 nitnog optičkog kabela dijelom u kabel trasu, a dijelom u PVC cijev  CS 20 . Kabele položiti prema projektnoj dokumentaciji.</t>
  </si>
  <si>
    <t>Dobava zatvorenih studijskih slušalica , 250Ω , 5Hz – 35kHz</t>
  </si>
  <si>
    <t>BEYERDYNAMIC DT 770PRO</t>
  </si>
  <si>
    <t>Dobava i montaža prilagodnog elementa Dsub-15pin(VGA) - 5 x BNC</t>
  </si>
  <si>
    <t>Dobava i montaža prespojnih tonskih , video i mrežnih kabela i pripadajućih priključnica potrebnih za puštanje sustava u rad</t>
  </si>
  <si>
    <t>13.</t>
  </si>
  <si>
    <t>14.</t>
  </si>
  <si>
    <t>UKUPNO  :</t>
  </si>
  <si>
    <t>25% PDV  :</t>
  </si>
  <si>
    <t>SVEUKUPNO  :</t>
  </si>
  <si>
    <t>Dobava i montaža teleskopskog mikrofonskog podnog stalka , 0,85 – 1,60 m  sa dodatnim teleskopskim držačem max. Duljine 0,785 m</t>
  </si>
  <si>
    <t>4G50/125</t>
  </si>
  <si>
    <t>Cat.6 S/FTP</t>
  </si>
  <si>
    <t>EXTRON SY VGAM-RGBHVF pigtail</t>
  </si>
  <si>
    <t>DOM - ČARA</t>
  </si>
  <si>
    <t>RCF ART 722-A MKII</t>
  </si>
  <si>
    <t xml:space="preserve">Dobava i montaža aktivne zvučne kutije:
Woofer  LF 1 x 18'', Maksimalni zvučni tlak ( SPL ) 134 dB, RMS - 1000W, Tonski frekventni odziv od 40 Hz , Integrirana skretnica 80 - 1200Hz, Priključnice : 2 x XLR / jack 6,3, Termalna zaštita i zaštita HF, dinamic limiter, Dimenzije v x š x d : 700 x 520 x 700 mm, Težina 49 kg </t>
  </si>
  <si>
    <t xml:space="preserve">Dobava i montaža aktivne zvučne kutije:
2 – pojasna ( LF 1 x 12''neodium / 500W i HF 1 x 2’’ titanium dome / 250W ), Maksimalni zvučni tlak ( SPL ) 130 dB, RMS - 750W, Tonski frekventni opseg je 45 Hz – 20 kHz (-10dB), Propagacija zvuka Hor.90° / Ver.60° , Priključnice : 2 x XLR / jack 6,3, Termalna zaštita i zaštita HF, Dimenzije v x š x d : 637 x 384 x 363 mm, Težina 21,2 kg , Pripadajući stropni / zidni nosač </t>
  </si>
  <si>
    <t xml:space="preserve">Dobava i montaža elektromotornog projekcijskog platna dimenzija 500 x 375 cm mm, koeficijent pojačanja 1,0 sa pripadajučim nosačima za montažu    </t>
  </si>
  <si>
    <t>Dobava i montaža video  DLP projektora, tehnologija 0,65" , razlučljivosti WXGA (1280 x 800), format slike 16:9 / 4:3, kontrast 2400 : 1, svjetline 6000 Ansi lumena, uniformnost svjetline 95%, sa ugrađenim motoriziranim objektivom, ulazni video signali 1 x HDMI, 1 x DVI-D, 2 x VGA D-sub 15pin, 1 x RGBHV, komponent, kompozit video, S-Video, kontrola D-Sub 9pin,IR, RS 232, mrežni priključak 10/100 base, RJ 45, žarulje 1 x400W do 2000 radnih sati, el. potrošnja545W, buka ventilatora &lt; 34dB, dimenzija 540 x420 x 199mm, težine 18,3kg, stropni nosač</t>
  </si>
  <si>
    <t>Dobava i montaža kondezatorskog ručnog mikrofona kardioidne polarne karakteristike, frekventni raspon 40Hz - 20kHz</t>
  </si>
  <si>
    <t>BEYERDYNAMIC TG V56c</t>
  </si>
  <si>
    <t>OPTOMA EW 865</t>
  </si>
  <si>
    <t>GIANTSCREEN 500/375</t>
  </si>
  <si>
    <t>HDMI Pro/50</t>
  </si>
  <si>
    <t>Dobava i polaganje oklopljenog HDMI kabela dužine 15,2 metara. Kabele položiti prema projektnoj dokumentaciji.</t>
  </si>
  <si>
    <t>OMNITRONIC PM-408</t>
  </si>
  <si>
    <t>Dobava i montaža mješala zvuka s 3 ulazna kanala ( 3 x 2 stereo ulaza, 1 DJ mikrofonski ulaz) kontrola ulazne osjetljivisti i 3 pojasni equalizer po kanalu, izlaz  master XLR stereo i RCA, izlaz za snimanje i pomoćni izlaz sve na RCA, prednja ploča boje aluminijuma</t>
  </si>
  <si>
    <t>Dobava i montaža scenskog fresnel reflektora, aluminijskog kućišta, promjenjivog kuta disipacije svjetlosti od 7°do 62°, promjera leće 110mm, sigurnosni mikroprekidač na poklopcu za mijenjanje žarulje, žaruljom GY 9,5  650W , četverostrukom klapnom</t>
  </si>
  <si>
    <t>THEATRE FR 650/1000</t>
  </si>
  <si>
    <t>materijal:</t>
  </si>
  <si>
    <t>Dobava i montaža scenskog profilnog reflektora, aluminijskog kućišta, promjenjivog kuta disipacije svjetlosti od 5°do 56°, promjera leće 110mm, sigurnosni mikroprekidač na poklopcu za mijenjanje žarulje, žaruljom GY 9,5  650W , četverostrukom klapnom</t>
  </si>
  <si>
    <t>THEATRE PC 650/1000</t>
  </si>
  <si>
    <t>Dobava i montaža 6 kanalne energetske jedinice za upravljanje reflektorima snage 10A po kanalu, „soft start and preheat level“ po kanalu, 12 programiranih scena, mogućnost odabira 3 različite vrste rada po kanalu, DMX protokol upravljanja, šuko izlazi</t>
  </si>
  <si>
    <t>EUROLITE DP 610</t>
  </si>
  <si>
    <t>Dobava i montaža 12 kanalne DMX protokol konzole za upravljanje rasvjetom sa 144 programabilne memorije, 12 flash keys,12 nezavisnih flash i monitor LED, master izlaz sa blackout tipkom, analog i digital izlaz</t>
  </si>
  <si>
    <t>EUROLITE LCD 12</t>
  </si>
  <si>
    <t>21.</t>
  </si>
  <si>
    <t>22.</t>
  </si>
  <si>
    <t>23.</t>
  </si>
  <si>
    <t>24.</t>
  </si>
  <si>
    <t>25.</t>
  </si>
  <si>
    <t>RCF 4PRO 8003-AS</t>
  </si>
  <si>
    <t>PIONEER CDJ-200</t>
  </si>
  <si>
    <t xml:space="preserve">Dobava i montaža digitalnog  D.J. CD reproduktora , CD/MP3 reprodukcija ,RCA/ izlaz ,Jog -wheel,  Antishock, pitch kontrola, CUE funkcija, </t>
  </si>
  <si>
    <t xml:space="preserve">Dobava i montaža DVD / CD reproduktora </t>
  </si>
  <si>
    <t xml:space="preserve">PIONEER </t>
  </si>
  <si>
    <t>26.</t>
  </si>
  <si>
    <t>27.</t>
  </si>
  <si>
    <t>jed.mj.</t>
  </si>
  <si>
    <t>količina</t>
  </si>
  <si>
    <t>cijena</t>
  </si>
  <si>
    <t>ukupno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</si>
</sst>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#,##0\ _k_n"/>
    <numFmt numFmtId="166" formatCode="0\ \."/>
    <numFmt numFmtId="167" formatCode="#,##0.00\ &quot;kn&quot;"/>
    <numFmt numFmtId="168" formatCode="#,##0.00\ \ \ "/>
    <numFmt numFmtId="169" formatCode="#,##0.00\ ;\-#,##0.0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0"/>
      <color indexed="8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2" fillId="3" borderId="0" applyNumberFormat="0" applyBorder="0" applyAlignment="0" applyProtection="0"/>
    <xf numFmtId="0" fontId="0" fillId="21" borderId="1" applyNumberFormat="0" applyFont="0" applyAlignment="0" applyProtection="0"/>
    <xf numFmtId="0" fontId="11" fillId="22" borderId="2" applyNumberFormat="0" applyAlignment="0" applyProtection="0"/>
    <xf numFmtId="0" fontId="19" fillId="23" borderId="3" applyNumberFormat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3" fillId="7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0" fillId="22" borderId="7" applyNumberFormat="0" applyAlignment="0" applyProtection="0"/>
    <xf numFmtId="0" fontId="11" fillId="22" borderId="2" applyNumberFormat="0" applyAlignment="0" applyProtection="0"/>
    <xf numFmtId="0" fontId="7" fillId="0" borderId="0">
      <alignment horizontal="right" vertical="top"/>
      <protection/>
    </xf>
    <xf numFmtId="0" fontId="6" fillId="0" borderId="0">
      <alignment horizontal="justify" vertical="top" wrapText="1"/>
      <protection/>
    </xf>
    <xf numFmtId="0" fontId="7" fillId="0" borderId="0">
      <alignment horizontal="left"/>
      <protection/>
    </xf>
    <xf numFmtId="4" fontId="6" fillId="0" borderId="0">
      <alignment horizontal="right"/>
      <protection/>
    </xf>
    <xf numFmtId="0" fontId="6" fillId="0" borderId="0">
      <alignment horizontal="right"/>
      <protection/>
    </xf>
    <xf numFmtId="4" fontId="6" fillId="0" borderId="0">
      <alignment horizontal="right" wrapText="1"/>
      <protection/>
    </xf>
    <xf numFmtId="0" fontId="6" fillId="0" borderId="0">
      <alignment horizontal="right"/>
      <protection/>
    </xf>
    <xf numFmtId="0" fontId="18" fillId="0" borderId="8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1" borderId="1" applyNumberFormat="0" applyFont="0" applyAlignment="0" applyProtection="0"/>
    <xf numFmtId="0" fontId="3" fillId="0" borderId="0">
      <alignment/>
      <protection/>
    </xf>
    <xf numFmtId="0" fontId="10" fillId="22" borderId="7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23" borderId="3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5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26" fillId="0" borderId="0" xfId="0" applyNumberFormat="1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100" applyFont="1" applyBorder="1" applyAlignment="1">
      <alignment horizontal="justify" vertical="top" wrapText="1"/>
      <protection/>
    </xf>
    <xf numFmtId="166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97" applyNumberFormat="1" applyFont="1" applyFill="1" applyBorder="1" applyAlignment="1" applyProtection="1">
      <alignment horizontal="justify"/>
      <protection/>
    </xf>
    <xf numFmtId="0" fontId="2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Border="1" applyAlignment="1" quotePrefix="1">
      <alignment horizontal="center" vertical="top"/>
    </xf>
    <xf numFmtId="0" fontId="2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wrapText="1"/>
    </xf>
  </cellXfs>
  <cellStyles count="104">
    <cellStyle name="Normal" xfId="0"/>
    <cellStyle name="_HOTEL LON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Isticanje1" xfId="22"/>
    <cellStyle name="20% - Isticanje2" xfId="23"/>
    <cellStyle name="20% - Isticanje3" xfId="24"/>
    <cellStyle name="20% - Isticanje4" xfId="25"/>
    <cellStyle name="20% - Isticanje5" xfId="26"/>
    <cellStyle name="20% - Isticanj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Isticanje1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Calculation" xfId="61"/>
    <cellStyle name="Check Cell" xfId="62"/>
    <cellStyle name="Dob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kolona A" xfId="79"/>
    <cellStyle name="kolona B" xfId="80"/>
    <cellStyle name="kolona C" xfId="81"/>
    <cellStyle name="kolona D" xfId="82"/>
    <cellStyle name="kolona E" xfId="83"/>
    <cellStyle name="kolona F" xfId="84"/>
    <cellStyle name="kolona G" xfId="85"/>
    <cellStyle name="Linked Cell" xfId="86"/>
    <cellStyle name="Loše" xfId="87"/>
    <cellStyle name="Naslov" xfId="88"/>
    <cellStyle name="Naslov 1" xfId="89"/>
    <cellStyle name="Naslov 2" xfId="90"/>
    <cellStyle name="Naslov 3" xfId="91"/>
    <cellStyle name="Naslov 4" xfId="92"/>
    <cellStyle name="Navadno_Varnost ICIT" xfId="93"/>
    <cellStyle name="Neutral" xfId="94"/>
    <cellStyle name="Neutralno" xfId="95"/>
    <cellStyle name="Normal 2" xfId="96"/>
    <cellStyle name="Normal_Troskovnik-HOTEL MM" xfId="97"/>
    <cellStyle name="Normalno 2" xfId="98"/>
    <cellStyle name="Note" xfId="99"/>
    <cellStyle name="Obično_5 4 elektro - KONGRESNA DVORANA RESTORAN - ISTRADRVO" xfId="100"/>
    <cellStyle name="Output" xfId="101"/>
    <cellStyle name="Percent" xfId="102"/>
    <cellStyle name="Povezana ćelija" xfId="103"/>
    <cellStyle name="Provjera ćelije" xfId="104"/>
    <cellStyle name="Standard" xfId="105"/>
    <cellStyle name="Style 1" xfId="106"/>
    <cellStyle name="Tekst objašnjenja" xfId="107"/>
    <cellStyle name="Tekst upozorenja" xfId="108"/>
    <cellStyle name="Title" xfId="109"/>
    <cellStyle name="Total" xfId="110"/>
    <cellStyle name="Ukupni zbroj" xfId="111"/>
    <cellStyle name="Unos" xfId="112"/>
    <cellStyle name="Currency" xfId="113"/>
    <cellStyle name="Currency [0]" xfId="114"/>
    <cellStyle name="Warning Text" xfId="115"/>
    <cellStyle name="Comma" xfId="116"/>
    <cellStyle name="Comma [0]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Zeros="0" tabSelected="1" view="pageLayout" workbookViewId="0" topLeftCell="A63">
      <selection activeCell="G117" sqref="G117"/>
    </sheetView>
  </sheetViews>
  <sheetFormatPr defaultColWidth="9.140625" defaultRowHeight="12.75"/>
  <cols>
    <col min="1" max="1" width="4.140625" style="7" customWidth="1"/>
    <col min="2" max="2" width="53.28125" style="19" customWidth="1"/>
    <col min="3" max="3" width="6.8515625" style="9" customWidth="1"/>
    <col min="4" max="4" width="7.57421875" style="10" bestFit="1" customWidth="1"/>
    <col min="5" max="7" width="9.140625" style="11" customWidth="1"/>
    <col min="8" max="16384" width="9.140625" style="1" customWidth="1"/>
  </cols>
  <sheetData>
    <row r="1" ht="12.75">
      <c r="B1" s="8" t="s">
        <v>56</v>
      </c>
    </row>
    <row r="2" ht="12.75">
      <c r="B2" s="12" t="s">
        <v>23</v>
      </c>
    </row>
    <row r="3" ht="12.75">
      <c r="B3" s="4"/>
    </row>
    <row r="4" spans="1:6" ht="12.75">
      <c r="A4" s="13" t="s">
        <v>5</v>
      </c>
      <c r="B4" s="11"/>
      <c r="C4" s="47" t="s">
        <v>91</v>
      </c>
      <c r="D4" s="47" t="s">
        <v>92</v>
      </c>
      <c r="E4" s="47" t="s">
        <v>93</v>
      </c>
      <c r="F4" s="47" t="s">
        <v>94</v>
      </c>
    </row>
    <row r="5" spans="2:10" ht="102">
      <c r="B5" s="14" t="s">
        <v>59</v>
      </c>
      <c r="C5" s="15"/>
      <c r="D5" s="16"/>
      <c r="J5" s="5"/>
    </row>
    <row r="6" spans="2:6" ht="12.75">
      <c r="B6" s="4" t="s">
        <v>57</v>
      </c>
      <c r="C6" s="15" t="s">
        <v>13</v>
      </c>
      <c r="D6" s="16">
        <v>2</v>
      </c>
      <c r="F6" s="11">
        <f>+D6*E6</f>
        <v>0</v>
      </c>
    </row>
    <row r="7" spans="2:6" ht="12.75">
      <c r="B7" s="17"/>
      <c r="C7" s="15"/>
      <c r="D7" s="16"/>
      <c r="F7" s="11">
        <f aca="true" t="shared" si="0" ref="F7:F72">+D7*E7</f>
        <v>0</v>
      </c>
    </row>
    <row r="8" spans="1:6" ht="12.75">
      <c r="A8" s="18" t="s">
        <v>6</v>
      </c>
      <c r="B8" s="11"/>
      <c r="C8" s="15"/>
      <c r="D8" s="16"/>
      <c r="F8" s="11">
        <f t="shared" si="0"/>
        <v>0</v>
      </c>
    </row>
    <row r="9" spans="2:6" ht="76.5">
      <c r="B9" s="14" t="s">
        <v>58</v>
      </c>
      <c r="C9" s="15"/>
      <c r="D9" s="16"/>
      <c r="F9" s="11">
        <f t="shared" si="0"/>
        <v>0</v>
      </c>
    </row>
    <row r="10" spans="2:6" ht="12.75">
      <c r="B10" s="4" t="s">
        <v>84</v>
      </c>
      <c r="C10" s="15" t="s">
        <v>13</v>
      </c>
      <c r="D10" s="16">
        <v>2</v>
      </c>
      <c r="F10" s="11">
        <f t="shared" si="0"/>
        <v>0</v>
      </c>
    </row>
    <row r="11" spans="2:6" ht="12.75">
      <c r="B11" s="17"/>
      <c r="C11" s="15"/>
      <c r="D11" s="16"/>
      <c r="F11" s="11">
        <f t="shared" si="0"/>
        <v>0</v>
      </c>
    </row>
    <row r="12" spans="1:6" ht="12.75">
      <c r="A12" s="18" t="s">
        <v>0</v>
      </c>
      <c r="B12" s="11"/>
      <c r="C12" s="15"/>
      <c r="D12" s="16"/>
      <c r="F12" s="11">
        <f t="shared" si="0"/>
        <v>0</v>
      </c>
    </row>
    <row r="13" spans="2:6" ht="63.75">
      <c r="B13" s="19" t="s">
        <v>24</v>
      </c>
      <c r="F13" s="11">
        <f t="shared" si="0"/>
        <v>0</v>
      </c>
    </row>
    <row r="14" spans="2:6" ht="12.75">
      <c r="B14" s="4" t="s">
        <v>25</v>
      </c>
      <c r="C14" s="9" t="s">
        <v>13</v>
      </c>
      <c r="D14" s="10">
        <v>1</v>
      </c>
      <c r="F14" s="11">
        <f t="shared" si="0"/>
        <v>0</v>
      </c>
    </row>
    <row r="15" spans="2:6" ht="12.75">
      <c r="B15" s="17"/>
      <c r="F15" s="11">
        <f t="shared" si="0"/>
        <v>0</v>
      </c>
    </row>
    <row r="16" spans="1:6" ht="12.75">
      <c r="A16" s="13" t="s">
        <v>1</v>
      </c>
      <c r="B16" s="11"/>
      <c r="F16" s="11">
        <f t="shared" si="0"/>
        <v>0</v>
      </c>
    </row>
    <row r="17" spans="2:6" ht="178.5">
      <c r="B17" s="19" t="s">
        <v>27</v>
      </c>
      <c r="D17" s="20"/>
      <c r="F17" s="11">
        <f t="shared" si="0"/>
        <v>0</v>
      </c>
    </row>
    <row r="18" spans="2:6" ht="12.75">
      <c r="B18" s="4" t="s">
        <v>26</v>
      </c>
      <c r="C18" s="9" t="s">
        <v>13</v>
      </c>
      <c r="D18" s="10">
        <v>2</v>
      </c>
      <c r="F18" s="11">
        <f t="shared" si="0"/>
        <v>0</v>
      </c>
    </row>
    <row r="19" spans="2:6" ht="12.75">
      <c r="B19" s="17"/>
      <c r="F19" s="11">
        <f t="shared" si="0"/>
        <v>0</v>
      </c>
    </row>
    <row r="20" spans="1:6" ht="12.75">
      <c r="A20" s="13" t="s">
        <v>2</v>
      </c>
      <c r="B20" s="11"/>
      <c r="F20" s="11">
        <f t="shared" si="0"/>
        <v>0</v>
      </c>
    </row>
    <row r="21" spans="2:6" ht="25.5">
      <c r="B21" s="19" t="s">
        <v>28</v>
      </c>
      <c r="F21" s="11">
        <f t="shared" si="0"/>
        <v>0</v>
      </c>
    </row>
    <row r="22" spans="2:6" ht="12.75">
      <c r="B22" s="4" t="s">
        <v>29</v>
      </c>
      <c r="C22" s="9" t="s">
        <v>13</v>
      </c>
      <c r="D22" s="10">
        <v>2</v>
      </c>
      <c r="F22" s="11">
        <f t="shared" si="0"/>
        <v>0</v>
      </c>
    </row>
    <row r="23" spans="2:6" ht="12.75">
      <c r="B23" s="17"/>
      <c r="F23" s="11">
        <f t="shared" si="0"/>
        <v>0</v>
      </c>
    </row>
    <row r="24" spans="1:6" ht="12.75">
      <c r="A24" s="7" t="s">
        <v>3</v>
      </c>
      <c r="B24" s="17"/>
      <c r="F24" s="11">
        <f t="shared" si="0"/>
        <v>0</v>
      </c>
    </row>
    <row r="25" spans="2:6" ht="38.25">
      <c r="B25" s="19" t="s">
        <v>62</v>
      </c>
      <c r="F25" s="11">
        <f t="shared" si="0"/>
        <v>0</v>
      </c>
    </row>
    <row r="26" spans="2:6" ht="12.75">
      <c r="B26" s="4" t="s">
        <v>63</v>
      </c>
      <c r="C26" s="9" t="s">
        <v>13</v>
      </c>
      <c r="D26" s="10">
        <v>3</v>
      </c>
      <c r="F26" s="11">
        <f t="shared" si="0"/>
        <v>0</v>
      </c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spans="1:6" ht="12.75">
      <c r="A31" s="7" t="s">
        <v>7</v>
      </c>
      <c r="B31" s="17"/>
      <c r="F31" s="11">
        <f t="shared" si="0"/>
        <v>0</v>
      </c>
    </row>
    <row r="32" spans="2:6" ht="38.25">
      <c r="B32" s="19" t="s">
        <v>52</v>
      </c>
      <c r="F32" s="11">
        <f t="shared" si="0"/>
        <v>0</v>
      </c>
    </row>
    <row r="33" spans="2:6" ht="12.75">
      <c r="B33" s="4" t="s">
        <v>39</v>
      </c>
      <c r="C33" s="9" t="s">
        <v>13</v>
      </c>
      <c r="D33" s="10">
        <v>7</v>
      </c>
      <c r="F33" s="11">
        <f t="shared" si="0"/>
        <v>0</v>
      </c>
    </row>
    <row r="34" spans="2:6" ht="12.75">
      <c r="B34" s="17"/>
      <c r="F34" s="11">
        <f t="shared" si="0"/>
        <v>0</v>
      </c>
    </row>
    <row r="35" spans="1:6" ht="12.75">
      <c r="A35" s="13" t="s">
        <v>8</v>
      </c>
      <c r="B35" s="11"/>
      <c r="D35" s="21"/>
      <c r="F35" s="11">
        <f t="shared" si="0"/>
        <v>0</v>
      </c>
    </row>
    <row r="36" spans="2:6" ht="127.5">
      <c r="B36" s="22" t="s">
        <v>61</v>
      </c>
      <c r="D36" s="21"/>
      <c r="F36" s="11">
        <f t="shared" si="0"/>
        <v>0</v>
      </c>
    </row>
    <row r="37" spans="2:6" ht="12.75" customHeight="1">
      <c r="B37" s="4" t="s">
        <v>64</v>
      </c>
      <c r="C37" s="9" t="s">
        <v>13</v>
      </c>
      <c r="D37" s="21">
        <v>1</v>
      </c>
      <c r="F37" s="11">
        <f t="shared" si="0"/>
        <v>0</v>
      </c>
    </row>
    <row r="38" spans="2:6" ht="12.75">
      <c r="B38" s="17"/>
      <c r="D38" s="21"/>
      <c r="F38" s="11">
        <f t="shared" si="0"/>
        <v>0</v>
      </c>
    </row>
    <row r="39" spans="1:6" ht="12.75">
      <c r="A39" s="13" t="s">
        <v>9</v>
      </c>
      <c r="B39" s="11"/>
      <c r="D39" s="21"/>
      <c r="F39" s="11">
        <f t="shared" si="0"/>
        <v>0</v>
      </c>
    </row>
    <row r="40" spans="2:6" ht="38.25">
      <c r="B40" s="23" t="s">
        <v>60</v>
      </c>
      <c r="C40" s="24"/>
      <c r="D40" s="25"/>
      <c r="F40" s="11">
        <f t="shared" si="0"/>
        <v>0</v>
      </c>
    </row>
    <row r="41" spans="2:6" ht="12.75">
      <c r="B41" s="4" t="s">
        <v>65</v>
      </c>
      <c r="C41" s="26" t="s">
        <v>13</v>
      </c>
      <c r="D41" s="21">
        <v>1</v>
      </c>
      <c r="F41" s="11">
        <f t="shared" si="0"/>
        <v>0</v>
      </c>
    </row>
    <row r="42" spans="2:6" ht="12.75">
      <c r="B42" s="27"/>
      <c r="C42" s="24"/>
      <c r="D42" s="25"/>
      <c r="F42" s="11">
        <f t="shared" si="0"/>
        <v>0</v>
      </c>
    </row>
    <row r="43" spans="1:6" ht="12.75">
      <c r="A43" s="7" t="s">
        <v>10</v>
      </c>
      <c r="B43" s="27"/>
      <c r="C43" s="24"/>
      <c r="D43" s="25"/>
      <c r="F43" s="11">
        <f t="shared" si="0"/>
        <v>0</v>
      </c>
    </row>
    <row r="44" spans="2:6" ht="12.75">
      <c r="B44" s="19" t="s">
        <v>87</v>
      </c>
      <c r="C44" s="24"/>
      <c r="D44" s="25"/>
      <c r="F44" s="11">
        <f t="shared" si="0"/>
        <v>0</v>
      </c>
    </row>
    <row r="45" spans="2:6" ht="12.75">
      <c r="B45" s="4" t="s">
        <v>88</v>
      </c>
      <c r="C45" s="26" t="s">
        <v>13</v>
      </c>
      <c r="D45" s="21">
        <v>1</v>
      </c>
      <c r="F45" s="11">
        <f t="shared" si="0"/>
        <v>0</v>
      </c>
    </row>
    <row r="46" spans="2:6" ht="12.75">
      <c r="B46" s="27"/>
      <c r="C46" s="24"/>
      <c r="D46" s="25"/>
      <c r="F46" s="11">
        <f t="shared" si="0"/>
        <v>0</v>
      </c>
    </row>
    <row r="47" spans="1:6" ht="12.75">
      <c r="A47" s="7" t="s">
        <v>11</v>
      </c>
      <c r="B47" s="27"/>
      <c r="C47" s="24"/>
      <c r="D47" s="25"/>
      <c r="F47" s="11">
        <f t="shared" si="0"/>
        <v>0</v>
      </c>
    </row>
    <row r="48" spans="2:6" ht="63.75">
      <c r="B48" s="3" t="s">
        <v>69</v>
      </c>
      <c r="C48" s="28"/>
      <c r="D48" s="6"/>
      <c r="F48" s="11">
        <f t="shared" si="0"/>
        <v>0</v>
      </c>
    </row>
    <row r="49" spans="2:6" ht="12.75">
      <c r="B49" s="4" t="s">
        <v>68</v>
      </c>
      <c r="C49" s="9" t="s">
        <v>13</v>
      </c>
      <c r="D49" s="29">
        <v>1</v>
      </c>
      <c r="F49" s="11">
        <f t="shared" si="0"/>
        <v>0</v>
      </c>
    </row>
    <row r="50" spans="2:6" ht="12.75">
      <c r="B50" s="27"/>
      <c r="C50" s="24"/>
      <c r="D50" s="25"/>
      <c r="F50" s="11">
        <f t="shared" si="0"/>
        <v>0</v>
      </c>
    </row>
    <row r="51" spans="1:6" ht="12.75">
      <c r="A51" s="7" t="s">
        <v>12</v>
      </c>
      <c r="B51" s="27"/>
      <c r="C51" s="24"/>
      <c r="D51" s="25"/>
      <c r="F51" s="11">
        <f t="shared" si="0"/>
        <v>0</v>
      </c>
    </row>
    <row r="52" spans="2:6" ht="27" customHeight="1">
      <c r="B52" s="19" t="s">
        <v>86</v>
      </c>
      <c r="C52" s="11"/>
      <c r="F52" s="11">
        <f t="shared" si="0"/>
        <v>0</v>
      </c>
    </row>
    <row r="53" spans="2:6" ht="12.75">
      <c r="B53" s="4" t="s">
        <v>85</v>
      </c>
      <c r="C53" s="11" t="s">
        <v>13</v>
      </c>
      <c r="D53" s="10">
        <v>2</v>
      </c>
      <c r="F53" s="11">
        <f t="shared" si="0"/>
        <v>0</v>
      </c>
    </row>
    <row r="54" spans="2:6" ht="12.75">
      <c r="B54" s="17"/>
      <c r="C54" s="11"/>
      <c r="F54" s="11">
        <f t="shared" si="0"/>
        <v>0</v>
      </c>
    </row>
    <row r="55" spans="1:6" ht="12.75">
      <c r="A55" s="7" t="s">
        <v>47</v>
      </c>
      <c r="B55" s="27"/>
      <c r="C55" s="24"/>
      <c r="D55" s="25"/>
      <c r="F55" s="11">
        <f t="shared" si="0"/>
        <v>0</v>
      </c>
    </row>
    <row r="56" spans="2:6" ht="63.75">
      <c r="B56" s="19" t="s">
        <v>70</v>
      </c>
      <c r="F56" s="11">
        <f t="shared" si="0"/>
        <v>0</v>
      </c>
    </row>
    <row r="57" spans="2:6" ht="12.75">
      <c r="B57" s="4" t="s">
        <v>71</v>
      </c>
      <c r="C57" s="9" t="s">
        <v>13</v>
      </c>
      <c r="D57" s="10">
        <v>8</v>
      </c>
      <c r="F57" s="11">
        <f t="shared" si="0"/>
        <v>0</v>
      </c>
    </row>
    <row r="58" ht="12.75">
      <c r="F58" s="11">
        <f t="shared" si="0"/>
        <v>0</v>
      </c>
    </row>
    <row r="59" spans="1:6" ht="12.75">
      <c r="A59" s="7" t="s">
        <v>48</v>
      </c>
      <c r="B59" s="19" t="s">
        <v>4</v>
      </c>
      <c r="F59" s="11">
        <f t="shared" si="0"/>
        <v>0</v>
      </c>
    </row>
    <row r="60" spans="2:6" ht="63.75">
      <c r="B60" s="19" t="s">
        <v>73</v>
      </c>
      <c r="F60" s="11">
        <f t="shared" si="0"/>
        <v>0</v>
      </c>
    </row>
    <row r="61" spans="2:6" ht="12.75">
      <c r="B61" s="4" t="s">
        <v>74</v>
      </c>
      <c r="C61" s="9" t="s">
        <v>72</v>
      </c>
      <c r="D61" s="10">
        <v>4</v>
      </c>
      <c r="F61" s="11">
        <f t="shared" si="0"/>
        <v>0</v>
      </c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spans="1:6" ht="12.75">
      <c r="A67" s="7" t="s">
        <v>14</v>
      </c>
      <c r="B67" s="19" t="s">
        <v>4</v>
      </c>
      <c r="F67" s="11">
        <f t="shared" si="0"/>
        <v>0</v>
      </c>
    </row>
    <row r="68" spans="2:6" ht="51.75" customHeight="1">
      <c r="B68" s="19" t="s">
        <v>75</v>
      </c>
      <c r="F68" s="11">
        <f t="shared" si="0"/>
        <v>0</v>
      </c>
    </row>
    <row r="69" spans="2:6" ht="12.75">
      <c r="B69" s="4" t="s">
        <v>76</v>
      </c>
      <c r="C69" s="9" t="s">
        <v>72</v>
      </c>
      <c r="D69" s="10">
        <v>2</v>
      </c>
      <c r="F69" s="11">
        <f t="shared" si="0"/>
        <v>0</v>
      </c>
    </row>
    <row r="70" ht="12.75">
      <c r="F70" s="11">
        <f t="shared" si="0"/>
        <v>0</v>
      </c>
    </row>
    <row r="71" spans="1:6" ht="12.75">
      <c r="A71" s="7" t="s">
        <v>15</v>
      </c>
      <c r="B71" s="19" t="s">
        <v>4</v>
      </c>
      <c r="F71" s="11">
        <f t="shared" si="0"/>
        <v>0</v>
      </c>
    </row>
    <row r="72" spans="2:6" ht="51">
      <c r="B72" s="19" t="s">
        <v>77</v>
      </c>
      <c r="F72" s="11">
        <f t="shared" si="0"/>
        <v>0</v>
      </c>
    </row>
    <row r="73" spans="2:6" ht="12.75">
      <c r="B73" s="4" t="s">
        <v>78</v>
      </c>
      <c r="C73" s="9" t="s">
        <v>72</v>
      </c>
      <c r="D73" s="10">
        <v>1</v>
      </c>
      <c r="F73" s="11">
        <f aca="true" t="shared" si="1" ref="F73:F119">+D73*E73</f>
        <v>0</v>
      </c>
    </row>
    <row r="74" spans="2:6" ht="12.75">
      <c r="B74" s="4"/>
      <c r="F74" s="11">
        <f t="shared" si="1"/>
        <v>0</v>
      </c>
    </row>
    <row r="75" ht="12.75">
      <c r="F75" s="11">
        <f t="shared" si="1"/>
        <v>0</v>
      </c>
    </row>
    <row r="76" spans="1:6" ht="12.75">
      <c r="A76" s="13" t="s">
        <v>16</v>
      </c>
      <c r="B76" s="11"/>
      <c r="D76" s="21"/>
      <c r="F76" s="11">
        <f t="shared" si="1"/>
        <v>0</v>
      </c>
    </row>
    <row r="77" spans="2:6" ht="39" customHeight="1">
      <c r="B77" s="19" t="s">
        <v>32</v>
      </c>
      <c r="D77" s="21"/>
      <c r="F77" s="11">
        <f t="shared" si="1"/>
        <v>0</v>
      </c>
    </row>
    <row r="78" spans="2:6" ht="12.75">
      <c r="B78" s="4" t="s">
        <v>30</v>
      </c>
      <c r="C78" s="9" t="s">
        <v>20</v>
      </c>
      <c r="D78" s="21">
        <v>300</v>
      </c>
      <c r="F78" s="11">
        <f t="shared" si="1"/>
        <v>0</v>
      </c>
    </row>
    <row r="79" spans="2:6" ht="12.75">
      <c r="B79" s="17"/>
      <c r="D79" s="21"/>
      <c r="F79" s="11">
        <f t="shared" si="1"/>
        <v>0</v>
      </c>
    </row>
    <row r="80" spans="1:6" ht="12.75">
      <c r="A80" s="13" t="s">
        <v>17</v>
      </c>
      <c r="B80" s="11"/>
      <c r="D80" s="21"/>
      <c r="F80" s="11">
        <f t="shared" si="1"/>
        <v>0</v>
      </c>
    </row>
    <row r="81" spans="2:6" ht="27.75" customHeight="1">
      <c r="B81" s="19" t="s">
        <v>67</v>
      </c>
      <c r="D81" s="21"/>
      <c r="F81" s="11">
        <f t="shared" si="1"/>
        <v>0</v>
      </c>
    </row>
    <row r="82" spans="2:6" ht="12.75">
      <c r="B82" s="4" t="s">
        <v>66</v>
      </c>
      <c r="C82" s="9" t="s">
        <v>13</v>
      </c>
      <c r="D82" s="21">
        <v>1</v>
      </c>
      <c r="F82" s="11">
        <f t="shared" si="1"/>
        <v>0</v>
      </c>
    </row>
    <row r="83" spans="2:6" ht="12.75">
      <c r="B83" s="17"/>
      <c r="D83" s="21"/>
      <c r="F83" s="11">
        <f t="shared" si="1"/>
        <v>0</v>
      </c>
    </row>
    <row r="84" spans="1:6" ht="12.75">
      <c r="A84" s="13" t="s">
        <v>18</v>
      </c>
      <c r="B84" s="11"/>
      <c r="D84" s="21"/>
      <c r="F84" s="11">
        <f t="shared" si="1"/>
        <v>0</v>
      </c>
    </row>
    <row r="85" spans="2:6" ht="48.75" customHeight="1">
      <c r="B85" s="30" t="s">
        <v>33</v>
      </c>
      <c r="D85" s="21"/>
      <c r="F85" s="11">
        <f t="shared" si="1"/>
        <v>0</v>
      </c>
    </row>
    <row r="86" spans="2:6" ht="12.75">
      <c r="B86" s="4" t="s">
        <v>31</v>
      </c>
      <c r="C86" s="9" t="s">
        <v>20</v>
      </c>
      <c r="D86" s="10">
        <v>400</v>
      </c>
      <c r="F86" s="11">
        <f t="shared" si="1"/>
        <v>0</v>
      </c>
    </row>
    <row r="87" spans="2:6" ht="12.75">
      <c r="B87" s="17"/>
      <c r="F87" s="11">
        <f t="shared" si="1"/>
        <v>0</v>
      </c>
    </row>
    <row r="88" spans="1:6" ht="12.75">
      <c r="A88" s="13" t="s">
        <v>19</v>
      </c>
      <c r="B88" s="11"/>
      <c r="F88" s="11">
        <f t="shared" si="1"/>
        <v>0</v>
      </c>
    </row>
    <row r="89" spans="2:6" ht="38.25" customHeight="1">
      <c r="B89" s="19" t="s">
        <v>34</v>
      </c>
      <c r="F89" s="11">
        <f t="shared" si="1"/>
        <v>0</v>
      </c>
    </row>
    <row r="90" spans="2:6" ht="12.75">
      <c r="B90" s="4" t="s">
        <v>35</v>
      </c>
      <c r="C90" s="9" t="s">
        <v>20</v>
      </c>
      <c r="D90" s="10">
        <v>80</v>
      </c>
      <c r="F90" s="11">
        <f t="shared" si="1"/>
        <v>0</v>
      </c>
    </row>
    <row r="91" spans="2:6" ht="12.75">
      <c r="B91" s="17"/>
      <c r="F91" s="11">
        <f t="shared" si="1"/>
        <v>0</v>
      </c>
    </row>
    <row r="92" spans="1:6" ht="12.75">
      <c r="A92" s="31" t="s">
        <v>79</v>
      </c>
      <c r="B92" s="32"/>
      <c r="C92" s="15"/>
      <c r="D92" s="33"/>
      <c r="F92" s="11">
        <f t="shared" si="1"/>
        <v>0</v>
      </c>
    </row>
    <row r="93" spans="2:6" ht="37.5" customHeight="1">
      <c r="B93" s="19" t="s">
        <v>36</v>
      </c>
      <c r="C93" s="15"/>
      <c r="D93" s="33"/>
      <c r="F93" s="11">
        <f t="shared" si="1"/>
        <v>0</v>
      </c>
    </row>
    <row r="94" spans="1:6" ht="12.75">
      <c r="A94" s="31"/>
      <c r="B94" s="2" t="s">
        <v>54</v>
      </c>
      <c r="C94" s="15" t="s">
        <v>22</v>
      </c>
      <c r="D94" s="33">
        <v>100</v>
      </c>
      <c r="F94" s="11">
        <f t="shared" si="1"/>
        <v>0</v>
      </c>
    </row>
    <row r="95" spans="1:7" ht="12.75">
      <c r="A95" s="34"/>
      <c r="B95" s="35"/>
      <c r="C95" s="36"/>
      <c r="D95" s="37"/>
      <c r="E95" s="35"/>
      <c r="F95" s="11">
        <f t="shared" si="1"/>
        <v>0</v>
      </c>
      <c r="G95" s="35"/>
    </row>
    <row r="96" spans="1:6" ht="12.75">
      <c r="A96" s="31" t="s">
        <v>80</v>
      </c>
      <c r="B96" s="38"/>
      <c r="C96" s="15"/>
      <c r="D96" s="33"/>
      <c r="F96" s="11">
        <f t="shared" si="1"/>
        <v>0</v>
      </c>
    </row>
    <row r="97" spans="1:6" ht="37.5" customHeight="1">
      <c r="A97" s="31"/>
      <c r="B97" s="19" t="s">
        <v>42</v>
      </c>
      <c r="C97" s="15"/>
      <c r="D97" s="33"/>
      <c r="F97" s="11">
        <f t="shared" si="1"/>
        <v>0</v>
      </c>
    </row>
    <row r="98" spans="1:6" ht="12.75">
      <c r="A98" s="31"/>
      <c r="B98" s="2" t="s">
        <v>53</v>
      </c>
      <c r="C98" s="15" t="s">
        <v>22</v>
      </c>
      <c r="D98" s="33">
        <v>30</v>
      </c>
      <c r="F98" s="11">
        <f t="shared" si="1"/>
        <v>0</v>
      </c>
    </row>
    <row r="99" spans="1:6" ht="12.75">
      <c r="A99" s="31"/>
      <c r="B99" s="38"/>
      <c r="C99" s="15"/>
      <c r="D99" s="33"/>
      <c r="F99" s="11">
        <f t="shared" si="1"/>
        <v>0</v>
      </c>
    </row>
    <row r="100" spans="1:6" ht="12.75">
      <c r="A100" s="31" t="s">
        <v>81</v>
      </c>
      <c r="B100" s="39" t="s">
        <v>4</v>
      </c>
      <c r="D100" s="29"/>
      <c r="F100" s="11">
        <f t="shared" si="1"/>
        <v>0</v>
      </c>
    </row>
    <row r="101" spans="2:6" ht="38.25" customHeight="1">
      <c r="B101" s="19" t="s">
        <v>37</v>
      </c>
      <c r="C101" s="36"/>
      <c r="D101" s="37"/>
      <c r="F101" s="11">
        <f t="shared" si="1"/>
        <v>0</v>
      </c>
    </row>
    <row r="102" spans="1:6" ht="12.75">
      <c r="A102" s="31"/>
      <c r="B102" s="2" t="s">
        <v>38</v>
      </c>
      <c r="C102" s="9" t="s">
        <v>13</v>
      </c>
      <c r="D102" s="29">
        <v>1</v>
      </c>
      <c r="F102" s="11">
        <f t="shared" si="1"/>
        <v>0</v>
      </c>
    </row>
    <row r="103" spans="1:6" ht="12.75">
      <c r="A103" s="31"/>
      <c r="B103" s="38"/>
      <c r="D103" s="29"/>
      <c r="F103" s="11">
        <f t="shared" si="1"/>
        <v>0</v>
      </c>
    </row>
    <row r="104" spans="1:6" ht="12.75">
      <c r="A104" s="31" t="s">
        <v>82</v>
      </c>
      <c r="B104" s="40" t="s">
        <v>4</v>
      </c>
      <c r="D104" s="29"/>
      <c r="F104" s="11">
        <f t="shared" si="1"/>
        <v>0</v>
      </c>
    </row>
    <row r="105" spans="2:6" ht="25.5">
      <c r="B105" s="41" t="s">
        <v>40</v>
      </c>
      <c r="C105" s="36"/>
      <c r="D105" s="37"/>
      <c r="F105" s="11">
        <f t="shared" si="1"/>
        <v>0</v>
      </c>
    </row>
    <row r="106" spans="1:6" ht="12.75">
      <c r="A106" s="31"/>
      <c r="B106" s="4" t="s">
        <v>41</v>
      </c>
      <c r="C106" s="9" t="s">
        <v>13</v>
      </c>
      <c r="D106" s="29">
        <v>2</v>
      </c>
      <c r="F106" s="11">
        <f t="shared" si="1"/>
        <v>0</v>
      </c>
    </row>
    <row r="107" spans="1:4" ht="12.75">
      <c r="A107" s="31"/>
      <c r="B107" s="4"/>
      <c r="D107" s="29"/>
    </row>
    <row r="108" spans="1:6" ht="12.75">
      <c r="A108" s="31"/>
      <c r="B108" s="38"/>
      <c r="D108" s="29"/>
      <c r="F108" s="11">
        <f t="shared" si="1"/>
        <v>0</v>
      </c>
    </row>
    <row r="109" spans="1:6" ht="12.75">
      <c r="A109" s="31" t="s">
        <v>83</v>
      </c>
      <c r="B109" s="41"/>
      <c r="D109" s="29"/>
      <c r="F109" s="11">
        <f t="shared" si="1"/>
        <v>0</v>
      </c>
    </row>
    <row r="110" spans="2:6" ht="15" customHeight="1">
      <c r="B110" s="19" t="s">
        <v>43</v>
      </c>
      <c r="C110" s="36"/>
      <c r="D110" s="37"/>
      <c r="F110" s="11">
        <f t="shared" si="1"/>
        <v>0</v>
      </c>
    </row>
    <row r="111" spans="1:6" ht="12.75">
      <c r="A111" s="31"/>
      <c r="B111" s="42" t="s">
        <v>44</v>
      </c>
      <c r="C111" s="9" t="s">
        <v>13</v>
      </c>
      <c r="D111" s="29">
        <v>1</v>
      </c>
      <c r="F111" s="11">
        <f t="shared" si="1"/>
        <v>0</v>
      </c>
    </row>
    <row r="112" spans="1:6" ht="12.75">
      <c r="A112" s="31"/>
      <c r="B112" s="38"/>
      <c r="D112" s="29"/>
      <c r="F112" s="11">
        <f t="shared" si="1"/>
        <v>0</v>
      </c>
    </row>
    <row r="113" spans="1:6" ht="12.75">
      <c r="A113" s="31" t="s">
        <v>89</v>
      </c>
      <c r="B113" s="41"/>
      <c r="D113" s="29"/>
      <c r="F113" s="11">
        <f t="shared" si="1"/>
        <v>0</v>
      </c>
    </row>
    <row r="114" spans="2:6" ht="13.5" customHeight="1">
      <c r="B114" s="19" t="s">
        <v>45</v>
      </c>
      <c r="C114" s="36"/>
      <c r="D114" s="37"/>
      <c r="F114" s="11">
        <f t="shared" si="1"/>
        <v>0</v>
      </c>
    </row>
    <row r="115" spans="1:6" ht="12.75">
      <c r="A115" s="31"/>
      <c r="B115" s="4" t="s">
        <v>55</v>
      </c>
      <c r="C115" s="9" t="s">
        <v>13</v>
      </c>
      <c r="D115" s="29">
        <v>3</v>
      </c>
      <c r="F115" s="11">
        <f t="shared" si="1"/>
        <v>0</v>
      </c>
    </row>
    <row r="116" spans="1:6" ht="12.75">
      <c r="A116" s="31"/>
      <c r="B116" s="38"/>
      <c r="D116" s="29"/>
      <c r="F116" s="11">
        <f t="shared" si="1"/>
        <v>0</v>
      </c>
    </row>
    <row r="117" spans="1:6" ht="12.75">
      <c r="A117" s="31" t="s">
        <v>90</v>
      </c>
      <c r="B117" s="41"/>
      <c r="D117" s="29"/>
      <c r="F117" s="11">
        <f t="shared" si="1"/>
        <v>0</v>
      </c>
    </row>
    <row r="118" spans="2:6" ht="30" customHeight="1">
      <c r="B118" s="19" t="s">
        <v>46</v>
      </c>
      <c r="C118" s="36"/>
      <c r="D118" s="37"/>
      <c r="F118" s="11">
        <f t="shared" si="1"/>
        <v>0</v>
      </c>
    </row>
    <row r="119" spans="1:6" ht="12.75">
      <c r="A119" s="43"/>
      <c r="B119" s="38" t="s">
        <v>4</v>
      </c>
      <c r="C119" s="9" t="s">
        <v>21</v>
      </c>
      <c r="D119" s="29">
        <v>1</v>
      </c>
      <c r="F119" s="11">
        <f t="shared" si="1"/>
        <v>0</v>
      </c>
    </row>
    <row r="120" spans="1:4" ht="12.75">
      <c r="A120" s="43"/>
      <c r="B120" s="38"/>
      <c r="D120" s="29"/>
    </row>
    <row r="122" spans="2:6" ht="12.75">
      <c r="B122" s="44" t="s">
        <v>49</v>
      </c>
      <c r="C122" s="45"/>
      <c r="D122" s="46"/>
      <c r="E122" s="48">
        <f>SUM(F5:F121)</f>
        <v>0</v>
      </c>
      <c r="F122" s="48"/>
    </row>
    <row r="123" spans="2:6" ht="12.75">
      <c r="B123" s="44" t="s">
        <v>50</v>
      </c>
      <c r="C123" s="45"/>
      <c r="D123" s="46"/>
      <c r="E123" s="48">
        <f>+E124-E122</f>
        <v>0</v>
      </c>
      <c r="F123" s="48"/>
    </row>
    <row r="124" spans="2:6" ht="12.75">
      <c r="B124" s="44" t="s">
        <v>51</v>
      </c>
      <c r="C124" s="45"/>
      <c r="D124" s="46"/>
      <c r="E124" s="48">
        <f>+E122*1.25</f>
        <v>0</v>
      </c>
      <c r="F124" s="48"/>
    </row>
  </sheetData>
  <sheetProtection formatCells="0" formatColumns="0" formatRows="0"/>
  <mergeCells count="3">
    <mergeCell ref="E122:F122"/>
    <mergeCell ref="E123:F123"/>
    <mergeCell ref="E124:F124"/>
  </mergeCells>
  <printOptions/>
  <pageMargins left="0.3937007874015748" right="0.15748031496062992" top="0.2755905511811024" bottom="0.35433070866141736" header="0.1968503937007874" footer="0.31496062992125984"/>
  <pageSetup firstPageNumber="4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TERINGPRO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Troskovnici instalacija_izvedbeni / studeni 2007.</dc:title>
  <dc:subject>HOTEL LONE, UNUTAR ZONE MONTE MULINI, ROVINJ</dc:subject>
  <dc:creator>TERINGPRO</dc:creator>
  <cp:keywords/>
  <dc:description/>
  <cp:lastModifiedBy>Exit</cp:lastModifiedBy>
  <cp:lastPrinted>2013-05-06T20:18:06Z</cp:lastPrinted>
  <dcterms:created xsi:type="dcterms:W3CDTF">2007-07-23T06:58:50Z</dcterms:created>
  <dcterms:modified xsi:type="dcterms:W3CDTF">2013-05-07T08:38:27Z</dcterms:modified>
  <cp:category/>
  <cp:version/>
  <cp:contentType/>
  <cp:contentStatus/>
</cp:coreProperties>
</file>